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chkalkul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\ &quot;€&quot;"/>
    <numFmt numFmtId="165" formatCode="0.0\ %"/>
    <numFmt numFmtId="166" formatCode="#,##0\ &quot;€/Std.&quot;"/>
    <numFmt numFmtId="167" formatCode="#,##0.0"/>
  </numFmts>
  <fonts count="26">
    <font>
      <name val="Calibri"/>
      <family val="2"/>
      <color theme="1"/>
      <sz val="11"/>
      <scheme val="minor"/>
    </font>
    <font>
      <name val="Arial"/>
      <b val="1"/>
      <color rgb="FFFBCE3C"/>
      <sz val="18"/>
    </font>
    <font>
      <name val="Arial"/>
      <b val="1"/>
      <color rgb="FFFFFFFF"/>
      <sz val="11"/>
    </font>
    <font>
      <name val="Arial"/>
      <color rgb="FFFBCE3C"/>
      <sz val="9"/>
    </font>
    <font>
      <name val="Arial"/>
      <i val="1"/>
      <color rgb="FF333333"/>
      <sz val="9"/>
    </font>
    <font>
      <name val="Arial"/>
      <b val="1"/>
      <color rgb="FFFBCE3C"/>
      <sz val="11"/>
    </font>
    <font>
      <name val="Arial"/>
      <color rgb="FF333333"/>
      <sz val="11"/>
    </font>
    <font>
      <name val="Arial"/>
      <b val="1"/>
      <color rgb="FF0000FF"/>
      <sz val="11"/>
    </font>
    <font>
      <name val="Arial"/>
      <color rgb="FF888888"/>
      <sz val="9"/>
    </font>
    <font>
      <name val="Arial"/>
      <b val="1"/>
      <color rgb="FFFFFFFF"/>
      <sz val="10"/>
    </font>
    <font>
      <name val="Arial"/>
      <color rgb="FF000000"/>
      <sz val="11"/>
    </font>
    <font>
      <name val="Arial"/>
      <b val="1"/>
      <color rgb="FF333333"/>
      <sz val="10"/>
    </font>
    <font>
      <name val="Arial"/>
      <b val="1"/>
      <color rgb="FF000000"/>
      <sz val="11"/>
    </font>
    <font>
      <name val="Arial"/>
      <color rgb="FF888888"/>
      <sz val="10"/>
    </font>
    <font>
      <name val="Arial"/>
      <b val="1"/>
      <color rgb="FF000000"/>
      <sz val="12"/>
    </font>
    <font>
      <name val="Arial"/>
      <b val="1"/>
      <color rgb="FF888888"/>
      <sz val="10"/>
    </font>
    <font>
      <name val="Arial"/>
      <b val="1"/>
      <color rgb="FFB23A2E"/>
      <sz val="12"/>
    </font>
    <font>
      <name val="Arial"/>
      <i val="1"/>
      <color rgb="FF888888"/>
      <sz val="9"/>
    </font>
    <font>
      <name val="Arial"/>
      <b val="1"/>
      <color rgb="FFFBCE3C"/>
      <sz val="14"/>
    </font>
    <font>
      <name val="Arial"/>
      <b val="1"/>
      <color rgb="FFFFFFFF"/>
      <sz val="9"/>
    </font>
    <font>
      <name val="Arial"/>
      <b val="1"/>
      <color rgb="FF0000FF"/>
      <sz val="10"/>
    </font>
    <font>
      <name val="Arial"/>
      <color rgb="FF000000"/>
      <sz val="10"/>
    </font>
    <font>
      <name val="Arial"/>
      <b val="1"/>
      <color rgb="FF000000"/>
      <sz val="10"/>
    </font>
    <font>
      <name val="Arial"/>
      <b val="1"/>
      <color rgb="FF0A0A0A"/>
      <sz val="10"/>
    </font>
    <font>
      <name val="Arial"/>
      <b val="1"/>
      <color rgb="FF2E7D32"/>
      <sz val="11"/>
    </font>
    <font>
      <name val="Arial"/>
      <color rgb="FF888888"/>
      <sz val="8"/>
    </font>
  </fonts>
  <fills count="6">
    <fill>
      <patternFill/>
    </fill>
    <fill>
      <patternFill patternType="gray125"/>
    </fill>
    <fill>
      <patternFill patternType="solid">
        <fgColor rgb="FF0A0A0A"/>
      </patternFill>
    </fill>
    <fill>
      <patternFill patternType="solid">
        <fgColor rgb="FFFFF7D6"/>
      </patternFill>
    </fill>
    <fill>
      <patternFill patternType="solid">
        <fgColor rgb="FF333333"/>
      </patternFill>
    </fill>
    <fill>
      <patternFill patternType="solid">
        <fgColor rgb="FFFAFAFA"/>
      </patternFill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3" fontId="7" fillId="3" borderId="1" applyAlignment="1" pivotButton="0" quotePrefix="0" xfId="0">
      <alignment horizontal="right" vertical="center"/>
    </xf>
    <xf numFmtId="0" fontId="10" fillId="4" borderId="1" applyAlignment="1" pivotButton="0" quotePrefix="0" xfId="0">
      <alignment horizontal="left" vertical="center"/>
    </xf>
    <xf numFmtId="0" fontId="9" fillId="4" borderId="1" applyAlignment="1" pivotButton="0" quotePrefix="0" xfId="0">
      <alignment horizontal="right" vertical="center"/>
    </xf>
    <xf numFmtId="0" fontId="11" fillId="0" borderId="1" applyAlignment="1" pivotButton="0" quotePrefix="0" xfId="0">
      <alignment horizontal="left" vertical="center"/>
    </xf>
    <xf numFmtId="164" fontId="10" fillId="0" borderId="1" applyAlignment="1" pivotButton="0" quotePrefix="0" xfId="0">
      <alignment horizontal="right" vertical="center"/>
    </xf>
    <xf numFmtId="164" fontId="12" fillId="0" borderId="1" applyAlignment="1" pivotButton="0" quotePrefix="0" xfId="0">
      <alignment horizontal="right" vertical="center"/>
    </xf>
    <xf numFmtId="164" fontId="12" fillId="0" borderId="0" applyAlignment="1" pivotButton="0" quotePrefix="0" xfId="0">
      <alignment horizontal="right" vertical="center"/>
    </xf>
    <xf numFmtId="165" fontId="13" fillId="0" borderId="0" applyAlignment="1" pivotButton="0" quotePrefix="0" xfId="0">
      <alignment horizontal="right" vertical="center"/>
    </xf>
    <xf numFmtId="164" fontId="14" fillId="5" borderId="0" applyAlignment="1" pivotButton="0" quotePrefix="0" xfId="0">
      <alignment horizontal="right" vertical="center"/>
    </xf>
    <xf numFmtId="165" fontId="15" fillId="0" borderId="0" applyAlignment="1" pivotButton="0" quotePrefix="0" xfId="0">
      <alignment horizontal="right" vertical="center"/>
    </xf>
    <xf numFmtId="164" fontId="16" fillId="0" borderId="0" applyAlignment="1" pivotButton="0" quotePrefix="0" xfId="0">
      <alignment horizontal="right" vertical="center"/>
    </xf>
    <xf numFmtId="166" fontId="12" fillId="0" borderId="0" applyAlignment="1" pivotButton="0" quotePrefix="0" xfId="0">
      <alignment horizontal="right" vertical="center"/>
    </xf>
    <xf numFmtId="165" fontId="12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3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6" customWidth="1" min="2" max="2"/>
    <col width="15" customWidth="1" min="3" max="3"/>
    <col width="15" customWidth="1" min="4" max="4"/>
    <col width="17" customWidth="1" min="5" max="5"/>
  </cols>
  <sheetData>
    <row r="1" ht="34" customHeight="1">
      <c r="B1" s="1" t="inlineStr">
        <is>
          <t>★ HANDWERKSTARS</t>
        </is>
      </c>
    </row>
    <row r="2" ht="20" customHeight="1">
      <c r="B2" s="2" t="inlineStr">
        <is>
          <t>Nachkalkulations-Rechner · Vor- und Nachkalkulation als Margenturbo</t>
        </is>
      </c>
    </row>
    <row r="3" ht="16" customHeight="1">
      <c r="B3" s="3" t="inlineStr">
        <is>
          <t>Top-Handwerker Erfolgskit · Werkzeug 2 von 7      |      Eine Klasse für sich.</t>
        </is>
      </c>
    </row>
    <row r="5" ht="26" customHeight="1">
      <c r="B5" s="4" t="inlineStr">
        <is>
          <t>Gelbe Felder ausfüllen: zuerst Angebot und Plan, nach dem Auftrag die Ist-Werte. Alles andere rechnet sich automatisch.</t>
        </is>
      </c>
    </row>
    <row r="7" ht="22" customHeight="1">
      <c r="B7" s="5" t="inlineStr">
        <is>
          <t>1.  AUFTRAG ERFASSEN</t>
        </is>
      </c>
    </row>
    <row r="8">
      <c r="B8" s="6" t="inlineStr">
        <is>
          <t>Angebotspreis / Festpreis (netto)</t>
        </is>
      </c>
      <c r="C8" s="7" t="n">
        <v>26570</v>
      </c>
    </row>
    <row r="9">
      <c r="B9" s="6" t="inlineStr">
        <is>
          <t>Interner Stundenkostensatz</t>
        </is>
      </c>
      <c r="C9" s="7" t="n">
        <v>50</v>
      </c>
      <c r="E9" s="8" t="inlineStr">
        <is>
          <t>i. d. R. 45 bis 55 €</t>
        </is>
      </c>
    </row>
    <row r="10">
      <c r="B10" s="6" t="inlineStr">
        <is>
          <t>Geplante Materialkosten (Einkauf)</t>
        </is>
      </c>
      <c r="C10" s="7" t="n">
        <v>14000</v>
      </c>
    </row>
    <row r="11">
      <c r="B11" s="6" t="inlineStr">
        <is>
          <t>Geplante Arbeitsstunden</t>
        </is>
      </c>
      <c r="C11" s="9" t="n">
        <v>45</v>
      </c>
    </row>
    <row r="12">
      <c r="B12" s="6" t="inlineStr">
        <is>
          <t>Tatsächliche Materialkosten (Ist)</t>
        </is>
      </c>
      <c r="C12" s="7" t="n">
        <v>15200</v>
      </c>
    </row>
    <row r="13">
      <c r="B13" s="6" t="inlineStr">
        <is>
          <t>Tatsächliche Arbeitsstunden (Ist)</t>
        </is>
      </c>
      <c r="C13" s="9" t="n">
        <v>52</v>
      </c>
    </row>
    <row r="15" ht="22" customHeight="1">
      <c r="B15" s="5" t="inlineStr">
        <is>
          <t>2.  SOLL-IST-VERGLEICH</t>
        </is>
      </c>
    </row>
    <row r="16">
      <c r="B16" s="10" t="inlineStr"/>
      <c r="C16" s="11" t="inlineStr">
        <is>
          <t>Plan</t>
        </is>
      </c>
      <c r="D16" s="11" t="inlineStr">
        <is>
          <t>Ist</t>
        </is>
      </c>
      <c r="E16" s="11" t="inlineStr">
        <is>
          <t>Abweichung</t>
        </is>
      </c>
    </row>
    <row r="17">
      <c r="B17" s="12" t="inlineStr">
        <is>
          <t>Materialkosten</t>
        </is>
      </c>
      <c r="C17" s="13">
        <f>C10</f>
        <v/>
      </c>
      <c r="D17" s="13">
        <f>C12</f>
        <v/>
      </c>
      <c r="E17" s="14">
        <f>D17-C17</f>
        <v/>
      </c>
    </row>
    <row r="18">
      <c r="B18" s="12" t="inlineStr">
        <is>
          <t>Arbeitsstunden</t>
        </is>
      </c>
      <c r="C18" s="13">
        <f>C11</f>
        <v/>
      </c>
      <c r="D18" s="13">
        <f>C13</f>
        <v/>
      </c>
      <c r="E18" s="14">
        <f>D18-C18</f>
        <v/>
      </c>
    </row>
    <row r="19">
      <c r="B19" s="12" t="inlineStr">
        <is>
          <t>Selbstkosten gesamt</t>
        </is>
      </c>
      <c r="C19" s="13">
        <f>C10+C11*C9</f>
        <v/>
      </c>
      <c r="D19" s="13">
        <f>C12+C13*C9</f>
        <v/>
      </c>
      <c r="E19" s="14">
        <f>D19-C19</f>
        <v/>
      </c>
    </row>
    <row r="21" ht="22" customHeight="1">
      <c r="B21" s="5" t="inlineStr">
        <is>
          <t>3.  ERGEBNIS</t>
        </is>
      </c>
    </row>
    <row r="22">
      <c r="B22" s="6" t="inlineStr">
        <is>
          <t>Geplante Marge</t>
        </is>
      </c>
      <c r="C22" s="15">
        <f>C8-C19</f>
        <v/>
      </c>
      <c r="E22" s="16">
        <f>IFERROR(C22/C8,0)</f>
        <v/>
      </c>
    </row>
    <row r="23">
      <c r="B23" s="6" t="inlineStr">
        <is>
          <t>Tatsächliche Marge</t>
        </is>
      </c>
      <c r="C23" s="17">
        <f>C8-D19</f>
        <v/>
      </c>
      <c r="E23" s="18">
        <f>IFERROR(C23/C8,0)</f>
        <v/>
      </c>
    </row>
    <row r="24">
      <c r="B24" s="6" t="inlineStr">
        <is>
          <t>Margenverlust gegenüber Plan</t>
        </is>
      </c>
      <c r="C24" s="19">
        <f>C22-C23</f>
        <v/>
      </c>
    </row>
    <row r="25">
      <c r="B25" s="6" t="inlineStr">
        <is>
          <t>Deckungsbeitrag je Ist-Stunde</t>
        </is>
      </c>
      <c r="C25" s="20">
        <f>IFERROR((C8-C12)/C13,0)</f>
        <v/>
      </c>
    </row>
    <row r="26">
      <c r="B26" s="6" t="inlineStr">
        <is>
          <t>Tatsächliche Marge in %</t>
        </is>
      </c>
      <c r="C26" s="21">
        <f>IFERROR(C23/C8,0)</f>
        <v/>
      </c>
      <c r="E26" s="8" t="inlineStr">
        <is>
          <t>Ø 3 bis 6 % · Top 10 % 12 bis 18 %</t>
        </is>
      </c>
    </row>
    <row r="27">
      <c r="B27" s="6" t="inlineStr">
        <is>
          <t>Bewertung</t>
        </is>
      </c>
      <c r="C27" s="22">
        <f>IF(C8&lt;=0,"",IF(C26&gt;=0.12,"Top-Niveau (≥ 12 %)",IF(C26&gt;=0.06,"Auskömmlich (6 bis 12 %)","Kritisch (&lt; 6 %)")))</f>
        <v/>
      </c>
    </row>
    <row r="29">
      <c r="B29" s="23" t="inlineStr">
        <is>
          <t>Hinweis: Der interne Stundenkostensatz ist nicht Ihr Verrechnungssatz, sondern was eine produktive Stunde tatsächlich kostet (Lohn, Lohnnebenkosten, anteilige Gemeinkosten). Marge = Preis − Selbstkosten (Material + Stunden × Kostensatz). Netto-Beträge, betriebswirtschaftliche Orientierung, keine Steuerberatung.</t>
        </is>
      </c>
    </row>
    <row r="30"/>
    <row r="31"/>
    <row r="33" ht="28" customHeight="1">
      <c r="B33" s="23" t="inlineStr">
        <is>
          <t>Sie möchten Ihre Auftragstypen über viele Aufträge vergleichen und nach Profitabilität rangieren? Das ist Werkzeug 6 (Spezialisierung und Auftragstypen-Klassifizierung).</t>
        </is>
      </c>
    </row>
  </sheetData>
  <mergeCells count="10">
    <mergeCell ref="B1:E1"/>
    <mergeCell ref="C27:E27"/>
    <mergeCell ref="B21:E21"/>
    <mergeCell ref="B15:E15"/>
    <mergeCell ref="B7:E7"/>
    <mergeCell ref="B33:E33"/>
    <mergeCell ref="B3:E3"/>
    <mergeCell ref="B5:E5"/>
    <mergeCell ref="B2:E2"/>
    <mergeCell ref="B29:E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Jerome Fischer</dc:creator>
  <dc:title xmlns:dc="http://purl.org/dc/elements/1.1/">HandwerkStars Nachkalkulation, Werkzeug 2</dc:title>
  <dcterms:created xmlns:dcterms="http://purl.org/dc/terms/" xmlns:xsi="http://www.w3.org/2001/XMLSchema-instance" xsi:type="dcterms:W3CDTF">2026-06-07T13:38:50Z</dcterms:created>
  <dcterms:modified xmlns:dcterms="http://purl.org/dc/terms/" xmlns:xsi="http://www.w3.org/2001/XMLSchema-instance" xsi:type="dcterms:W3CDTF">2026-06-07T13:38:50Z</dcterms:modified>
  <cp:lastModifiedBy>Jerome Fischer</cp:lastModifiedBy>
</cp:coreProperties>
</file>